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lem.gonzalezr\Downloads\CUENTA PUB 2024\CUENTA PUB 2024\"/>
    </mc:Choice>
  </mc:AlternateContent>
  <bookViews>
    <workbookView xWindow="0" yWindow="0" windowWidth="28800" windowHeight="11715"/>
  </bookViews>
  <sheets>
    <sheet name="II. 1 2 A FF " sheetId="1" r:id="rId1"/>
  </sheets>
  <definedNames>
    <definedName name="_xlnm.Print_Area" localSheetId="0">'II. 1 2 A FF '!$B$1:$K$38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11" i="1" l="1"/>
  <c r="H11" i="1" l="1"/>
  <c r="E11" i="1" l="1"/>
  <c r="H28" i="1" l="1"/>
  <c r="G17" i="1"/>
  <c r="G12" i="1"/>
  <c r="H26" i="1" l="1"/>
  <c r="I26" i="1" s="1"/>
  <c r="J26" i="1" s="1"/>
  <c r="G26" i="1"/>
  <c r="I24" i="1"/>
  <c r="J24" i="1" s="1"/>
  <c r="G24" i="1"/>
  <c r="G22" i="1"/>
  <c r="I21" i="1"/>
  <c r="J21" i="1" s="1"/>
  <c r="G21" i="1"/>
  <c r="I18" i="1"/>
  <c r="J18" i="1" s="1"/>
  <c r="G18" i="1"/>
  <c r="I17" i="1"/>
  <c r="J17" i="1" s="1"/>
  <c r="I16" i="1"/>
  <c r="J16" i="1" s="1"/>
  <c r="G16" i="1"/>
  <c r="I15" i="1"/>
  <c r="J15" i="1" s="1"/>
  <c r="G15" i="1"/>
  <c r="I14" i="1"/>
  <c r="J14" i="1" s="1"/>
  <c r="G14" i="1"/>
  <c r="G13" i="1"/>
  <c r="I12" i="1"/>
  <c r="J12" i="1" s="1"/>
  <c r="E28" i="1"/>
  <c r="G11" i="1" l="1"/>
  <c r="G28" i="1" s="1"/>
  <c r="I11" i="1"/>
  <c r="I28" i="1" l="1"/>
  <c r="J11" i="1"/>
  <c r="J28" i="1" s="1"/>
</calcChain>
</file>

<file path=xl/sharedStrings.xml><?xml version="1.0" encoding="utf-8"?>
<sst xmlns="http://schemas.openxmlformats.org/spreadsheetml/2006/main" count="40" uniqueCount="37">
  <si>
    <t>GOBIERNO DEL ESTADO DE MICHOACAN DE OCAMPO</t>
  </si>
  <si>
    <t>ESTADO  ANALITICO DE INGRESOS</t>
  </si>
  <si>
    <t xml:space="preserve"> ( pesos )</t>
  </si>
  <si>
    <t>ESTADO ANALITICO DE INGRESOS POR FUENTE DE FINANCIAMIENTO</t>
  </si>
  <si>
    <t>INGRESOS</t>
  </si>
  <si>
    <t xml:space="preserve">
ESTADO ANALITICO DE INGRESOS POR FUENTE DE FINANCIAMIENTO</t>
  </si>
  <si>
    <t xml:space="preserve"> ESTIMADO</t>
  </si>
  <si>
    <t>AMPLIACIONES Y REDUCCIONES</t>
  </si>
  <si>
    <t>MODIFICADO</t>
  </si>
  <si>
    <t xml:space="preserve"> DEVENGADO</t>
  </si>
  <si>
    <t xml:space="preserve"> RECAUDADO</t>
  </si>
  <si>
    <t>DIFERENCIA</t>
  </si>
  <si>
    <t>(1)</t>
  </si>
  <si>
    <t>(2)</t>
  </si>
  <si>
    <t>(3= 1 + 2)</t>
  </si>
  <si>
    <t>(4)</t>
  </si>
  <si>
    <t>(5)</t>
  </si>
  <si>
    <t>(6=5 - 1)</t>
  </si>
  <si>
    <t>INGRESOS DEL PODER EJECUTIVO FEDERAL O ESTATAL Y DE LOS MUNICIPIOS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</si>
  <si>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</si>
  <si>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</si>
  <si>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</si>
  <si>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</si>
  <si>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</si>
  <si>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</si>
  <si>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PARTICIPACIONES, APORTACIONES, CONVENIOS, INCENTIVOS DERIVADOS DE LA COLABORACION FISCAL Y FONDOS DISTINTOS DE APORTACIONES</t>
  </si>
  <si>
    <t>TRANSFERENCIAS, ASIGNACIONES, SUBSIDIOS Y SUBVENCIONES Y PENSIONES Y JUBILACIONES</t>
  </si>
  <si>
    <t>INGRESOS DE LOS ENTES PUBLICOS DE LOS PODERES LEGISLATIVO Y JUDICIAL, DE LOS ORGANOS AUTONOMOS Y DEL SECTOR PARAESTATAL O PARAMUNICIPAL, ASI COMO DE LAS EMPRESAS PRODUCTIVAS DEL ESTADO</t>
  </si>
  <si>
    <t>INGRESOS POR VENTA DE BIENES, PRESTACION DE SERVICIOS Y OTROS INGRESOS</t>
  </si>
  <si>
    <t>INGRESOS DERIVADOS DE FINANCIAMIENTOS</t>
  </si>
  <si>
    <t>TOTAL</t>
  </si>
  <si>
    <t>INGRESOS EXCEDENTES</t>
  </si>
  <si>
    <t>DR. GUSTAVO OBLEA ROSALES</t>
  </si>
  <si>
    <t>DIRECTOR DE CONTABILIDAD GUBERNAMENTAL</t>
  </si>
  <si>
    <t>'BAJO PROTESTA DE DECIR VERDAD DECLARO QUE LOS ESTADOS FINANCIEROS Y SUS NOTAS, SON RAZONABLEMENTE CORRECTOS Y SON RESPONSABILIDAD DEL EMISOR''</t>
  </si>
  <si>
    <t>DEL  1o.  ENERO  AL  31  DE DICIEMBRE DEL  AÑO  2024</t>
  </si>
  <si>
    <t>MORELIA, MICHOACÁN, 25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</si>
</sst>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0"/>
      <color indexed="8"/>
      <name val="ARIAL"/>
      <charset val="1"/>
    </font>
    <font>
      <b/>
      <sz val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7"/>
      <color indexed="8"/>
      <name val="ARIAL"/>
      <family val="2"/>
    </font>
    <font>
      <sz val="10"/>
      <color indexed="8"/>
      <name val="Arial"/>
      <family val="2"/>
    </font>
    <font>
      <b/>
      <sz val="7"/>
      <color rgb="FFFF000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43" fontId="6" fillId="0" borderId="0" applyFont="0" applyFill="0" applyBorder="0" applyAlignment="0" applyProtection="0">
      <alignment vertical="top"/>
    </xf>
  </cellStyleXfs>
  <cellXfs count="91">
    <xf numFmtId="0" fontId="0" fillId="0" borderId="0" xfId="0">
      <alignment vertical="top"/>
    </xf>
    <xf numFmtId="0" fontId="0" fillId="0" borderId="0" xfId="0" applyFill="1">
      <alignment vertical="top"/>
    </xf>
    <xf numFmtId="0" fontId="0" fillId="0" borderId="0" xfId="0" applyAlignment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" fontId="0" fillId="0" borderId="0" xfId="0" applyNumberFormat="1" applyFill="1">
      <alignment vertical="top"/>
    </xf>
    <xf numFmtId="43" fontId="0" fillId="0" borderId="0" xfId="1" applyFont="1" applyFill="1">
      <alignment vertical="top"/>
    </xf>
    <xf numFmtId="43" fontId="0" fillId="0" borderId="0" xfId="0" applyNumberFormat="1" applyFill="1">
      <alignment vertical="top"/>
    </xf>
    <xf numFmtId="43" fontId="0" fillId="0" borderId="0" xfId="1" applyFont="1" applyFill="1" applyAlignment="1">
      <alignment vertical="top"/>
    </xf>
    <xf numFmtId="0" fontId="0" fillId="0" borderId="0" xfId="0" applyFill="1" applyBorder="1">
      <alignment vertical="top"/>
    </xf>
    <xf numFmtId="43" fontId="0" fillId="0" borderId="0" xfId="0" applyNumberFormat="1" applyFill="1" applyBorder="1">
      <alignment vertical="top"/>
    </xf>
    <xf numFmtId="0" fontId="0" fillId="0" borderId="0" xfId="0" applyBorder="1">
      <alignment vertical="top"/>
    </xf>
    <xf numFmtId="43" fontId="0" fillId="0" borderId="0" xfId="0" applyNumberFormat="1">
      <alignment vertical="top"/>
    </xf>
    <xf numFmtId="4" fontId="0" fillId="0" borderId="0" xfId="0" applyNumberFormat="1">
      <alignment vertical="top"/>
    </xf>
    <xf numFmtId="43" fontId="5" fillId="0" borderId="0" xfId="0" applyNumberFormat="1" applyFont="1" applyFill="1" applyBorder="1" applyAlignment="1">
      <alignment vertical="top" wrapText="1" readingOrder="1"/>
    </xf>
    <xf numFmtId="43" fontId="0" fillId="0" borderId="0" xfId="0" applyNumberFormat="1" applyBorder="1">
      <alignment vertical="top"/>
    </xf>
    <xf numFmtId="4" fontId="0" fillId="0" borderId="0" xfId="0" applyNumberFormat="1" applyBorder="1">
      <alignment vertical="top"/>
    </xf>
    <xf numFmtId="43" fontId="7" fillId="0" borderId="0" xfId="0" applyNumberFormat="1" applyFont="1" applyFill="1" applyBorder="1" applyAlignment="1">
      <alignment vertical="top" wrapText="1" readingOrder="1"/>
    </xf>
    <xf numFmtId="0" fontId="8" fillId="0" borderId="0" xfId="0" applyFont="1" applyFill="1" applyAlignment="1">
      <alignment vertical="top" wrapText="1" readingOrder="1"/>
    </xf>
    <xf numFmtId="43" fontId="6" fillId="0" borderId="0" xfId="0" applyNumberFormat="1" applyFont="1" applyFill="1">
      <alignment vertical="top"/>
    </xf>
    <xf numFmtId="0" fontId="8" fillId="0" borderId="0" xfId="0" applyFont="1" applyAlignment="1">
      <alignment vertical="top" wrapText="1" readingOrder="1"/>
    </xf>
    <xf numFmtId="43" fontId="9" fillId="0" borderId="0" xfId="0" applyNumberFormat="1" applyFont="1" applyBorder="1" applyAlignment="1">
      <alignment vertical="top"/>
    </xf>
    <xf numFmtId="43" fontId="9" fillId="0" borderId="0" xfId="1" applyFont="1" applyBorder="1" applyAlignment="1">
      <alignment vertical="top"/>
    </xf>
    <xf numFmtId="43" fontId="9" fillId="0" borderId="0" xfId="0" applyNumberFormat="1" applyFont="1" applyAlignment="1">
      <alignment vertical="top" wrapText="1" readingOrder="1"/>
    </xf>
    <xf numFmtId="4" fontId="9" fillId="0" borderId="0" xfId="0" applyNumberFormat="1" applyFont="1" applyAlignment="1">
      <alignment vertical="top" wrapText="1" readingOrder="1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Alignment="1">
      <alignment vertical="top" wrapText="1" readingOrder="1"/>
    </xf>
    <xf numFmtId="0" fontId="0" fillId="3" borderId="0" xfId="0" applyFill="1" applyAlignment="1">
      <alignment vertical="center"/>
    </xf>
    <xf numFmtId="0" fontId="8" fillId="0" borderId="0" xfId="0" applyFont="1" applyAlignment="1">
      <alignment horizontal="center" vertical="top" wrapText="1" readingOrder="1"/>
    </xf>
    <xf numFmtId="0" fontId="0" fillId="0" borderId="1" xfId="0" applyBorder="1">
      <alignment vertical="top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 wrapText="1"/>
    </xf>
    <xf numFmtId="0" fontId="10" fillId="3" borderId="0" xfId="0" applyFont="1" applyFill="1" applyBorder="1" applyAlignment="1">
      <alignment horizontal="center" vertical="center"/>
    </xf>
    <xf numFmtId="0" fontId="11" fillId="3" borderId="0" xfId="0" quotePrefix="1" applyFont="1" applyFill="1" applyAlignment="1">
      <alignment vertical="center"/>
    </xf>
    <xf numFmtId="4" fontId="12" fillId="3" borderId="0" xfId="0" applyNumberFormat="1" applyFont="1" applyFill="1" applyBorder="1" applyAlignment="1">
      <alignment horizontal="right" vertical="center"/>
    </xf>
    <xf numFmtId="4" fontId="12" fillId="3" borderId="2" xfId="0" applyNumberFormat="1" applyFont="1" applyFill="1" applyBorder="1" applyAlignment="1">
      <alignment horizontal="right" vertical="center"/>
    </xf>
    <xf numFmtId="4" fontId="4" fillId="4" borderId="0" xfId="0" applyNumberFormat="1" applyFont="1" applyFill="1" applyBorder="1" applyAlignment="1">
      <alignment vertical="center"/>
    </xf>
    <xf numFmtId="4" fontId="4" fillId="4" borderId="6" xfId="1" applyNumberFormat="1" applyFont="1" applyFill="1" applyBorder="1" applyAlignment="1">
      <alignment vertical="center"/>
    </xf>
    <xf numFmtId="4" fontId="6" fillId="3" borderId="0" xfId="0" applyNumberFormat="1" applyFont="1" applyFill="1" applyBorder="1" applyAlignment="1">
      <alignment vertical="center"/>
    </xf>
    <xf numFmtId="4" fontId="6" fillId="3" borderId="0" xfId="0" applyNumberFormat="1" applyFont="1" applyFill="1" applyBorder="1" applyAlignment="1">
      <alignment horizontal="right" vertical="center"/>
    </xf>
    <xf numFmtId="4" fontId="6" fillId="3" borderId="6" xfId="0" applyNumberFormat="1" applyFont="1" applyFill="1" applyBorder="1" applyAlignment="1">
      <alignment horizontal="right" vertical="center"/>
    </xf>
    <xf numFmtId="4" fontId="13" fillId="3" borderId="0" xfId="0" applyNumberFormat="1" applyFont="1" applyFill="1" applyBorder="1" applyAlignment="1">
      <alignment horizontal="right" vertical="center"/>
    </xf>
    <xf numFmtId="4" fontId="12" fillId="3" borderId="6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vertical="center"/>
    </xf>
    <xf numFmtId="4" fontId="14" fillId="3" borderId="0" xfId="0" applyNumberFormat="1" applyFont="1" applyFill="1" applyBorder="1" applyAlignment="1">
      <alignment vertical="center"/>
    </xf>
    <xf numFmtId="4" fontId="14" fillId="3" borderId="0" xfId="0" applyNumberFormat="1" applyFont="1" applyFill="1" applyBorder="1" applyAlignment="1">
      <alignment horizontal="right" vertical="center"/>
    </xf>
    <xf numFmtId="4" fontId="14" fillId="3" borderId="6" xfId="0" applyNumberFormat="1" applyFont="1" applyFill="1" applyBorder="1" applyAlignment="1">
      <alignment vertical="center"/>
    </xf>
    <xf numFmtId="4" fontId="12" fillId="0" borderId="0" xfId="1" applyNumberFormat="1" applyFont="1" applyFill="1" applyBorder="1" applyAlignment="1">
      <alignment vertical="center" readingOrder="1"/>
    </xf>
    <xf numFmtId="4" fontId="12" fillId="0" borderId="0" xfId="0" applyNumberFormat="1" applyFont="1" applyFill="1" applyBorder="1" applyAlignment="1">
      <alignment horizontal="right" vertical="center"/>
    </xf>
    <xf numFmtId="4" fontId="12" fillId="3" borderId="0" xfId="1" applyNumberFormat="1" applyFont="1" applyFill="1" applyBorder="1" applyAlignment="1">
      <alignment vertical="center" readingOrder="1"/>
    </xf>
    <xf numFmtId="4" fontId="4" fillId="4" borderId="6" xfId="0" applyNumberFormat="1" applyFont="1" applyFill="1" applyBorder="1" applyAlignment="1">
      <alignment vertical="center"/>
    </xf>
    <xf numFmtId="4" fontId="4" fillId="4" borderId="0" xfId="1" applyNumberFormat="1" applyFont="1" applyFill="1" applyBorder="1" applyAlignment="1">
      <alignment vertical="center"/>
    </xf>
    <xf numFmtId="3" fontId="6" fillId="3" borderId="0" xfId="0" applyNumberFormat="1" applyFont="1" applyFill="1" applyBorder="1" applyAlignment="1">
      <alignment horizontal="left" vertical="center"/>
    </xf>
    <xf numFmtId="3" fontId="12" fillId="3" borderId="0" xfId="0" applyNumberFormat="1" applyFont="1" applyFill="1" applyBorder="1" applyAlignment="1">
      <alignment horizontal="right" vertical="center"/>
    </xf>
    <xf numFmtId="164" fontId="6" fillId="3" borderId="8" xfId="0" applyNumberFormat="1" applyFont="1" applyFill="1" applyBorder="1" applyAlignment="1">
      <alignment horizontal="left" vertical="center"/>
    </xf>
    <xf numFmtId="0" fontId="6" fillId="0" borderId="0" xfId="0" applyFont="1">
      <alignment vertical="top"/>
    </xf>
    <xf numFmtId="0" fontId="4" fillId="2" borderId="7" xfId="0" applyFont="1" applyFill="1" applyBorder="1" applyAlignment="1">
      <alignment horizontal="center" vertical="center" wrapText="1" readingOrder="1"/>
    </xf>
    <xf numFmtId="49" fontId="4" fillId="2" borderId="5" xfId="0" applyNumberFormat="1" applyFont="1" applyFill="1" applyBorder="1" applyAlignment="1">
      <alignment horizontal="center" vertical="center" wrapText="1" readingOrder="1"/>
    </xf>
    <xf numFmtId="49" fontId="4" fillId="2" borderId="9" xfId="0" applyNumberFormat="1" applyFont="1" applyFill="1" applyBorder="1" applyAlignment="1">
      <alignment horizontal="center" vertical="center" wrapText="1" readingOrder="1"/>
    </xf>
    <xf numFmtId="0" fontId="4" fillId="2" borderId="9" xfId="0" applyFont="1" applyFill="1" applyBorder="1" applyAlignment="1">
      <alignment horizontal="center" vertical="center" wrapText="1" readingOrder="1"/>
    </xf>
    <xf numFmtId="0" fontId="12" fillId="3" borderId="13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justify" vertical="center" wrapText="1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6" xfId="0" applyFont="1" applyFill="1" applyBorder="1" applyAlignment="1">
      <alignment horizontal="center" vertical="center" wrapText="1" readingOrder="1"/>
    </xf>
    <xf numFmtId="0" fontId="4" fillId="2" borderId="14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43" fontId="12" fillId="3" borderId="13" xfId="1" applyFont="1" applyFill="1" applyBorder="1" applyAlignment="1">
      <alignment horizontal="justify" vertical="center" wrapText="1"/>
    </xf>
    <xf numFmtId="43" fontId="12" fillId="3" borderId="0" xfId="1" applyFont="1" applyFill="1" applyBorder="1" applyAlignment="1">
      <alignment horizontal="justify" vertical="center" wrapText="1"/>
    </xf>
    <xf numFmtId="164" fontId="4" fillId="4" borderId="10" xfId="0" applyNumberFormat="1" applyFont="1" applyFill="1" applyBorder="1" applyAlignment="1">
      <alignment horizontal="center" vertical="center"/>
    </xf>
    <xf numFmtId="164" fontId="4" fillId="4" borderId="11" xfId="0" applyNumberFormat="1" applyFont="1" applyFill="1" applyBorder="1" applyAlignment="1">
      <alignment horizontal="center" vertical="center"/>
    </xf>
    <xf numFmtId="43" fontId="4" fillId="4" borderId="3" xfId="0" applyNumberFormat="1" applyFont="1" applyFill="1" applyBorder="1" applyAlignment="1">
      <alignment horizontal="center" vertical="center"/>
    </xf>
    <xf numFmtId="43" fontId="4" fillId="4" borderId="4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46733</xdr:colOff>
      <xdr:row>1</xdr:row>
      <xdr:rowOff>19050</xdr:rowOff>
    </xdr:from>
    <xdr:to>
      <xdr:col>3</xdr:col>
      <xdr:colOff>712470</xdr:colOff>
      <xdr:row>4</xdr:row>
      <xdr:rowOff>39823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33" y="148590"/>
          <a:ext cx="665737" cy="621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tabSelected="1" topLeftCell="D19" zoomScale="120" zoomScaleNormal="120" workbookViewId="0">
      <selection activeCell="C2" sqref="C2:J38"/>
    </sheetView>
  </sheetViews>
  <sheetFormatPr baseColWidth="10" defaultRowHeight="12.75" x14ac:dyDescent="0.2"/>
  <cols>
    <col min="1" max="1" width="10.42578125" hidden="1" customWidth="1"/>
    <col min="2" max="2" width="1.85546875" hidden="1" customWidth="1"/>
    <col min="3" max="3" width="2.140625" hidden="1" customWidth="1"/>
    <col min="4" max="4" width="52.28515625" customWidth="1"/>
    <col min="5" max="5" width="20.5703125" bestFit="1" customWidth="1"/>
    <col min="6" max="6" width="19.28515625" bestFit="1" customWidth="1"/>
    <col min="7" max="9" width="22" bestFit="1" customWidth="1"/>
    <col min="10" max="10" width="17.28515625" customWidth="1"/>
    <col min="11" max="11" width="1.140625" style="1" customWidth="1"/>
    <col min="12" max="12" width="18.5703125" style="1" bestFit="1" customWidth="1"/>
    <col min="13" max="13" width="11.5703125" style="1"/>
  </cols>
  <sheetData>
    <row r="1" spans="3:12" ht="10.5" customHeight="1" x14ac:dyDescent="0.2"/>
    <row r="2" spans="3:12" s="2" customFormat="1" ht="15.75" customHeight="1" x14ac:dyDescent="0.25">
      <c r="C2" s="79" t="s">
        <v>0</v>
      </c>
      <c r="D2" s="79"/>
      <c r="E2" s="79"/>
      <c r="F2" s="79"/>
      <c r="G2" s="79"/>
      <c r="H2" s="79"/>
      <c r="I2" s="79"/>
      <c r="J2" s="79"/>
    </row>
    <row r="3" spans="3:12" s="2" customFormat="1" ht="15.75" x14ac:dyDescent="0.25">
      <c r="C3" s="80" t="s">
        <v>1</v>
      </c>
      <c r="D3" s="80"/>
      <c r="E3" s="80"/>
      <c r="F3" s="80"/>
      <c r="G3" s="80"/>
      <c r="H3" s="80"/>
      <c r="I3" s="80"/>
      <c r="J3" s="80"/>
    </row>
    <row r="4" spans="3:12" s="2" customFormat="1" ht="16.899999999999999" customHeight="1" x14ac:dyDescent="0.25">
      <c r="C4" s="81" t="s">
        <v>35</v>
      </c>
      <c r="D4" s="81"/>
      <c r="E4" s="81"/>
      <c r="F4" s="81"/>
      <c r="G4" s="81"/>
      <c r="H4" s="81"/>
      <c r="I4" s="81"/>
      <c r="J4" s="81"/>
    </row>
    <row r="5" spans="3:12" s="2" customFormat="1" ht="7.5" customHeight="1" x14ac:dyDescent="0.2">
      <c r="C5" s="82"/>
      <c r="D5" s="82"/>
      <c r="E5" s="82"/>
      <c r="F5" s="82"/>
      <c r="G5" s="82"/>
      <c r="H5" s="82"/>
      <c r="I5" s="82"/>
      <c r="J5" s="82"/>
    </row>
    <row r="6" spans="3:12" s="2" customFormat="1" x14ac:dyDescent="0.2">
      <c r="C6" s="83" t="s">
        <v>2</v>
      </c>
      <c r="D6" s="83"/>
      <c r="E6" s="83"/>
      <c r="F6" s="83"/>
      <c r="G6" s="83"/>
      <c r="H6" s="83"/>
      <c r="I6" s="83"/>
      <c r="J6" s="83"/>
    </row>
    <row r="7" spans="3:12" s="2" customFormat="1" ht="6.75" customHeight="1" x14ac:dyDescent="0.2">
      <c r="C7" s="3"/>
      <c r="D7" s="3"/>
      <c r="E7" s="4"/>
      <c r="F7" s="4"/>
      <c r="G7" s="4"/>
      <c r="H7" s="4"/>
      <c r="I7" s="4"/>
      <c r="J7" s="4"/>
    </row>
    <row r="8" spans="3:12" ht="16.5" customHeight="1" x14ac:dyDescent="0.2">
      <c r="C8" s="70" t="s">
        <v>3</v>
      </c>
      <c r="D8" s="71"/>
      <c r="E8" s="76" t="s">
        <v>4</v>
      </c>
      <c r="F8" s="77"/>
      <c r="G8" s="77"/>
      <c r="H8" s="77"/>
      <c r="I8" s="77"/>
      <c r="J8" s="78"/>
    </row>
    <row r="9" spans="3:12" ht="27" customHeight="1" x14ac:dyDescent="0.2">
      <c r="C9" s="72" t="s">
        <v>5</v>
      </c>
      <c r="D9" s="73"/>
      <c r="E9" s="57" t="s">
        <v>6</v>
      </c>
      <c r="F9" s="57" t="s">
        <v>7</v>
      </c>
      <c r="G9" s="57" t="s">
        <v>8</v>
      </c>
      <c r="H9" s="57" t="s">
        <v>9</v>
      </c>
      <c r="I9" s="57" t="s">
        <v>10</v>
      </c>
      <c r="J9" s="57" t="s">
        <v>11</v>
      </c>
    </row>
    <row r="10" spans="3:12" x14ac:dyDescent="0.2">
      <c r="C10" s="74"/>
      <c r="D10" s="75"/>
      <c r="E10" s="58" t="s">
        <v>12</v>
      </c>
      <c r="F10" s="59" t="s">
        <v>13</v>
      </c>
      <c r="G10" s="60" t="s">
        <v>14</v>
      </c>
      <c r="H10" s="59" t="s">
        <v>15</v>
      </c>
      <c r="I10" s="59" t="s">
        <v>16</v>
      </c>
      <c r="J10" s="60" t="s">
        <v>17</v>
      </c>
    </row>
    <row r="11" spans="3:12" ht="26.25" customHeight="1" x14ac:dyDescent="0.2">
      <c r="C11" s="84" t="s">
        <v>18</v>
      </c>
      <c r="D11" s="85"/>
      <c r="E11" s="35">
        <f>+E12+E13+E14+E15+E16+E17+E18</f>
        <v>95426913649</v>
      </c>
      <c r="F11" s="35">
        <f>+F12+F13+F14+F15+F16+F17+F18</f>
        <v>8863294237.8499928</v>
      </c>
      <c r="G11" s="35">
        <f>+G12+G13+G14+G15+G16+G17+G18</f>
        <v>104290207886.84999</v>
      </c>
      <c r="H11" s="35">
        <f>+H12+H13+H14+H15+H16+H17+H18</f>
        <v>104290207886.84999</v>
      </c>
      <c r="I11" s="35">
        <f>+I12+I13+I14+I15+I16+I17+I18</f>
        <v>104290207886.84999</v>
      </c>
      <c r="J11" s="36">
        <f t="shared" ref="J11:J18" si="0">+I11-E11</f>
        <v>8863294237.8499908</v>
      </c>
      <c r="L11" s="5"/>
    </row>
    <row r="12" spans="3:12" ht="16.5" customHeight="1" x14ac:dyDescent="0.2">
      <c r="C12" s="66"/>
      <c r="D12" s="62" t="s">
        <v>19</v>
      </c>
      <c r="E12" s="37">
        <v>2861216703</v>
      </c>
      <c r="F12" s="37">
        <v>828623385.21000004</v>
      </c>
      <c r="G12" s="37">
        <f t="shared" ref="G12:G17" si="1">+E12+F12</f>
        <v>3689840088.21</v>
      </c>
      <c r="H12" s="37">
        <v>3689840088.21</v>
      </c>
      <c r="I12" s="37">
        <f>H12</f>
        <v>3689840088.21</v>
      </c>
      <c r="J12" s="38">
        <f t="shared" si="0"/>
        <v>828623385.21000004</v>
      </c>
    </row>
    <row r="13" spans="3:12" x14ac:dyDescent="0.2">
      <c r="C13" s="61"/>
      <c r="D13" s="65" t="s">
        <v>20</v>
      </c>
      <c r="E13" s="39">
        <v>0</v>
      </c>
      <c r="F13" s="40">
        <v>0</v>
      </c>
      <c r="G13" s="40">
        <f t="shared" si="1"/>
        <v>0</v>
      </c>
      <c r="H13" s="40">
        <v>0</v>
      </c>
      <c r="I13" s="40">
        <v>0</v>
      </c>
      <c r="J13" s="41">
        <v>0</v>
      </c>
    </row>
    <row r="14" spans="3:12" ht="18.75" customHeight="1" x14ac:dyDescent="0.2">
      <c r="C14" s="66"/>
      <c r="D14" s="62" t="s">
        <v>21</v>
      </c>
      <c r="E14" s="37">
        <v>0</v>
      </c>
      <c r="F14" s="37">
        <v>53510594.979999997</v>
      </c>
      <c r="G14" s="37">
        <f t="shared" si="1"/>
        <v>53510594.979999997</v>
      </c>
      <c r="H14" s="37">
        <v>53510594.979999997</v>
      </c>
      <c r="I14" s="37">
        <f>H14</f>
        <v>53510594.979999997</v>
      </c>
      <c r="J14" s="38">
        <f t="shared" si="0"/>
        <v>53510594.979999997</v>
      </c>
    </row>
    <row r="15" spans="3:12" ht="17.25" customHeight="1" x14ac:dyDescent="0.2">
      <c r="C15" s="61"/>
      <c r="D15" s="65" t="s">
        <v>22</v>
      </c>
      <c r="E15" s="40">
        <v>2805034451</v>
      </c>
      <c r="F15" s="42">
        <v>414605821.77999997</v>
      </c>
      <c r="G15" s="40">
        <f t="shared" si="1"/>
        <v>3219640272.7799997</v>
      </c>
      <c r="H15" s="40">
        <v>3219640272.7800002</v>
      </c>
      <c r="I15" s="40">
        <f>H15</f>
        <v>3219640272.7800002</v>
      </c>
      <c r="J15" s="43">
        <f t="shared" si="0"/>
        <v>414605821.78000021</v>
      </c>
      <c r="L15" s="6"/>
    </row>
    <row r="16" spans="3:12" ht="18" customHeight="1" x14ac:dyDescent="0.2">
      <c r="C16" s="66"/>
      <c r="D16" s="62" t="s">
        <v>23</v>
      </c>
      <c r="E16" s="37">
        <v>65269073</v>
      </c>
      <c r="F16" s="37">
        <v>330772577.25999999</v>
      </c>
      <c r="G16" s="37">
        <f t="shared" si="1"/>
        <v>396041650.25999999</v>
      </c>
      <c r="H16" s="37">
        <v>396041650.25999999</v>
      </c>
      <c r="I16" s="37">
        <f>H16</f>
        <v>396041650.25999999</v>
      </c>
      <c r="J16" s="38">
        <f t="shared" si="0"/>
        <v>330772577.25999999</v>
      </c>
      <c r="L16" s="6"/>
    </row>
    <row r="17" spans="1:18" ht="18.75" customHeight="1" x14ac:dyDescent="0.2">
      <c r="C17" s="61"/>
      <c r="D17" s="65" t="s">
        <v>24</v>
      </c>
      <c r="E17" s="40">
        <v>542069549</v>
      </c>
      <c r="F17" s="42">
        <v>88853742.579999998</v>
      </c>
      <c r="G17" s="40">
        <f t="shared" si="1"/>
        <v>630923291.58000004</v>
      </c>
      <c r="H17" s="40">
        <v>630923291.58000004</v>
      </c>
      <c r="I17" s="40">
        <f>H17</f>
        <v>630923291.58000004</v>
      </c>
      <c r="J17" s="43">
        <f t="shared" si="0"/>
        <v>88853742.580000043</v>
      </c>
      <c r="L17" s="7"/>
    </row>
    <row r="18" spans="1:18" ht="45" customHeight="1" x14ac:dyDescent="0.2">
      <c r="A18" s="1"/>
      <c r="B18" s="1"/>
      <c r="C18" s="66"/>
      <c r="D18" s="67" t="s">
        <v>25</v>
      </c>
      <c r="E18" s="37">
        <v>89153323873</v>
      </c>
      <c r="F18" s="37">
        <v>7146928116.0399933</v>
      </c>
      <c r="G18" s="37">
        <f>+E18+F18</f>
        <v>96300251989.039993</v>
      </c>
      <c r="H18" s="37">
        <v>96300251989.039993</v>
      </c>
      <c r="I18" s="37">
        <f>H18</f>
        <v>96300251989.039993</v>
      </c>
      <c r="J18" s="38">
        <f t="shared" si="0"/>
        <v>7146928116.0399933</v>
      </c>
    </row>
    <row r="19" spans="1:18" ht="12" customHeight="1" x14ac:dyDescent="0.2">
      <c r="C19" s="63"/>
      <c r="D19" s="64" t="s">
        <v>26</v>
      </c>
      <c r="E19" s="44"/>
      <c r="F19" s="45">
        <v>0</v>
      </c>
      <c r="G19" s="46">
        <v>0</v>
      </c>
      <c r="H19" s="45">
        <v>0</v>
      </c>
      <c r="I19" s="45">
        <v>0</v>
      </c>
      <c r="J19" s="47">
        <v>0</v>
      </c>
      <c r="L19" s="6"/>
    </row>
    <row r="20" spans="1:18" x14ac:dyDescent="0.2">
      <c r="C20" s="66"/>
      <c r="D20" s="62"/>
      <c r="E20" s="37"/>
      <c r="F20" s="37"/>
      <c r="G20" s="37"/>
      <c r="H20" s="37"/>
      <c r="I20" s="37"/>
      <c r="J20" s="38"/>
      <c r="L20" s="6"/>
    </row>
    <row r="21" spans="1:18" ht="69" customHeight="1" x14ac:dyDescent="0.2">
      <c r="C21" s="84" t="s">
        <v>27</v>
      </c>
      <c r="D21" s="85"/>
      <c r="E21" s="48">
        <v>25564296</v>
      </c>
      <c r="F21" s="49">
        <v>-4515259.629999999</v>
      </c>
      <c r="G21" s="35">
        <f>+E21+F21</f>
        <v>21049036.370000001</v>
      </c>
      <c r="H21" s="50">
        <v>21049036.370000001</v>
      </c>
      <c r="I21" s="50">
        <f>H21</f>
        <v>21049036.370000001</v>
      </c>
      <c r="J21" s="43">
        <f>+I21-E21</f>
        <v>-4515259.629999999</v>
      </c>
      <c r="L21" s="7"/>
    </row>
    <row r="22" spans="1:18" ht="24.75" customHeight="1" x14ac:dyDescent="0.2">
      <c r="C22" s="66"/>
      <c r="D22" s="62" t="s">
        <v>20</v>
      </c>
      <c r="E22" s="37">
        <v>0</v>
      </c>
      <c r="F22" s="37">
        <v>0</v>
      </c>
      <c r="G22" s="37">
        <f>+E22+F22</f>
        <v>0</v>
      </c>
      <c r="H22" s="37">
        <v>0</v>
      </c>
      <c r="I22" s="37">
        <v>0</v>
      </c>
      <c r="J22" s="51">
        <v>0</v>
      </c>
    </row>
    <row r="23" spans="1:18" x14ac:dyDescent="0.2">
      <c r="C23" s="61"/>
      <c r="D23" s="65" t="s">
        <v>23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1">
        <v>0</v>
      </c>
    </row>
    <row r="24" spans="1:18" ht="40.5" customHeight="1" x14ac:dyDescent="0.2">
      <c r="C24" s="66"/>
      <c r="D24" s="62" t="s">
        <v>28</v>
      </c>
      <c r="E24" s="37">
        <v>19500380</v>
      </c>
      <c r="F24" s="37">
        <v>-10147292.529999999</v>
      </c>
      <c r="G24" s="37">
        <f>+E24+F24</f>
        <v>9353087.4700000007</v>
      </c>
      <c r="H24" s="37">
        <v>9353087.4700000007</v>
      </c>
      <c r="I24" s="37">
        <f>H24</f>
        <v>9353087.4700000007</v>
      </c>
      <c r="J24" s="38">
        <f>+I24-E24</f>
        <v>-10147292.529999999</v>
      </c>
    </row>
    <row r="25" spans="1:18" ht="45.75" customHeight="1" x14ac:dyDescent="0.2">
      <c r="C25" s="61"/>
      <c r="D25" s="65" t="s">
        <v>26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1">
        <v>0</v>
      </c>
    </row>
    <row r="26" spans="1:18" ht="26.25" customHeight="1" x14ac:dyDescent="0.2">
      <c r="C26" s="66"/>
      <c r="D26" s="62" t="s">
        <v>29</v>
      </c>
      <c r="E26" s="37">
        <v>0</v>
      </c>
      <c r="F26" s="52">
        <v>0</v>
      </c>
      <c r="G26" s="37">
        <f>+E26+F26</f>
        <v>0</v>
      </c>
      <c r="H26" s="37">
        <f>+F26+G26</f>
        <v>0</v>
      </c>
      <c r="I26" s="37">
        <f>H26</f>
        <v>0</v>
      </c>
      <c r="J26" s="38">
        <f>+I26-E26</f>
        <v>0</v>
      </c>
      <c r="L26" s="8"/>
    </row>
    <row r="27" spans="1:18" x14ac:dyDescent="0.2">
      <c r="C27" s="61"/>
      <c r="D27" s="65"/>
      <c r="E27" s="53"/>
      <c r="F27" s="53"/>
      <c r="G27" s="54"/>
      <c r="H27" s="53"/>
      <c r="I27" s="53"/>
      <c r="J27" s="55"/>
      <c r="K27" s="9"/>
      <c r="L27" s="10"/>
      <c r="M27" s="9"/>
      <c r="N27" s="11"/>
    </row>
    <row r="28" spans="1:18" ht="20.25" customHeight="1" x14ac:dyDescent="0.2">
      <c r="C28" s="66"/>
      <c r="D28" s="62" t="s">
        <v>30</v>
      </c>
      <c r="E28" s="37">
        <f>E11+E21+E26+E24</f>
        <v>95471978325</v>
      </c>
      <c r="F28" s="37">
        <f>F11++F24+F26+F21</f>
        <v>8848631685.6899929</v>
      </c>
      <c r="G28" s="37">
        <f>G11+G21+G24+G26</f>
        <v>104320610010.68999</v>
      </c>
      <c r="H28" s="37">
        <f>H11+H21+H26+H24</f>
        <v>104320610010.68999</v>
      </c>
      <c r="I28" s="37">
        <f>I11+I21+I26+I24</f>
        <v>104320610010.68999</v>
      </c>
      <c r="J28" s="86">
        <f>+J21+J11+J26+J24</f>
        <v>8848631685.689991</v>
      </c>
      <c r="L28" s="7"/>
    </row>
    <row r="29" spans="1:18" ht="16.5" customHeight="1" x14ac:dyDescent="0.2">
      <c r="C29" s="56"/>
      <c r="D29" s="56"/>
      <c r="E29" s="56"/>
      <c r="F29" s="56"/>
      <c r="G29" s="56"/>
      <c r="H29" s="88" t="s">
        <v>31</v>
      </c>
      <c r="I29" s="89"/>
      <c r="J29" s="87"/>
      <c r="L29" s="7"/>
    </row>
    <row r="30" spans="1:18" x14ac:dyDescent="0.2">
      <c r="E30" s="12"/>
      <c r="F30" s="13"/>
      <c r="G30" s="12"/>
      <c r="H30" s="14"/>
    </row>
    <row r="31" spans="1:18" ht="12.75" customHeight="1" x14ac:dyDescent="0.2">
      <c r="E31" s="15"/>
      <c r="F31" s="16"/>
      <c r="G31" s="17"/>
      <c r="H31" s="90" t="s">
        <v>36</v>
      </c>
      <c r="I31" s="90"/>
      <c r="J31" s="90"/>
      <c r="K31" s="18"/>
      <c r="L31" s="19"/>
      <c r="M31" s="18"/>
      <c r="N31" s="20"/>
      <c r="O31" s="20"/>
      <c r="P31" s="20"/>
      <c r="Q31" s="20"/>
      <c r="R31" s="20"/>
    </row>
    <row r="32" spans="1:18" x14ac:dyDescent="0.2">
      <c r="E32" s="21"/>
      <c r="F32" s="22"/>
      <c r="G32" s="11"/>
      <c r="H32" s="12"/>
    </row>
    <row r="33" spans="4:16" x14ac:dyDescent="0.2">
      <c r="E33" s="23"/>
      <c r="F33" s="24"/>
      <c r="G33" s="11"/>
      <c r="H33" s="12"/>
    </row>
    <row r="34" spans="4:16" x14ac:dyDescent="0.2">
      <c r="D34" s="29"/>
      <c r="E34" s="11"/>
      <c r="F34" s="11"/>
      <c r="H34" s="11"/>
      <c r="I34" s="11"/>
      <c r="J34" s="11"/>
      <c r="K34" s="9"/>
      <c r="L34" s="9"/>
      <c r="M34" s="9"/>
      <c r="N34" s="11"/>
      <c r="O34" s="11"/>
      <c r="P34" s="11"/>
    </row>
    <row r="35" spans="4:16" ht="12.75" customHeight="1" x14ac:dyDescent="0.2">
      <c r="D35" s="33" t="s">
        <v>32</v>
      </c>
      <c r="E35" s="31"/>
      <c r="F35" s="31"/>
      <c r="H35" s="68"/>
      <c r="I35" s="68"/>
      <c r="J35" s="68"/>
      <c r="K35" s="25"/>
      <c r="L35" s="25"/>
      <c r="M35" s="25"/>
      <c r="N35" s="11"/>
      <c r="O35" s="11"/>
      <c r="P35" s="11"/>
    </row>
    <row r="36" spans="4:16" ht="31.15" customHeight="1" x14ac:dyDescent="0.2">
      <c r="D36" s="30" t="s">
        <v>33</v>
      </c>
      <c r="E36" s="32"/>
      <c r="F36" s="32"/>
      <c r="H36" s="69"/>
      <c r="I36" s="69"/>
      <c r="J36" s="69"/>
      <c r="K36" s="26"/>
      <c r="L36" s="26"/>
      <c r="M36" s="26"/>
    </row>
    <row r="37" spans="4:16" x14ac:dyDescent="0.2">
      <c r="D37" s="27"/>
      <c r="E37" s="27"/>
      <c r="H37" s="28"/>
      <c r="I37" s="28"/>
      <c r="J37" s="28"/>
    </row>
    <row r="38" spans="4:16" ht="14.45" customHeight="1" x14ac:dyDescent="0.2">
      <c r="D38" s="34" t="s">
        <v>34</v>
      </c>
      <c r="E38" s="27"/>
    </row>
  </sheetData>
  <mergeCells count="14">
    <mergeCell ref="H35:J35"/>
    <mergeCell ref="H36:J36"/>
    <mergeCell ref="C8:D10"/>
    <mergeCell ref="E8:J8"/>
    <mergeCell ref="C2:J2"/>
    <mergeCell ref="C3:J3"/>
    <mergeCell ref="C4:J4"/>
    <mergeCell ref="C5:J5"/>
    <mergeCell ref="C6:J6"/>
    <mergeCell ref="C11:D11"/>
    <mergeCell ref="C21:D21"/>
    <mergeCell ref="J28:J29"/>
    <mergeCell ref="H29:I29"/>
    <mergeCell ref="H31:J31"/>
  </mergeCells>
  <printOptions horizontalCentered="1"/>
  <pageMargins left="0" right="0" top="0.39370078740157483" bottom="0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II. 1 2 A FF </vt:lpstr>
      <vt:lpstr>'II. 1 2 A FF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cp:lastPrinted>2025-02-14T01:55:31Z</cp:lastPrinted>
  <dcterms:created xsi:type="dcterms:W3CDTF">2024-05-08T04:29:24Z</dcterms:created>
  <dcterms:modified xsi:type="dcterms:W3CDTF">2025-04-26T20:59:57Z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II 1B ESTADO ANALÍTICO DE INGRESOS FF.xlsx</vt:lpwstr>
  </property>
</Properties>
</file>